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69" activeTab="0"/>
  </bookViews>
  <sheets>
    <sheet name="Филипповск" sheetId="1" r:id="rId1"/>
  </sheets>
  <definedNames/>
  <calcPr fullCalcOnLoad="1"/>
</workbook>
</file>

<file path=xl/sharedStrings.xml><?xml version="1.0" encoding="utf-8"?>
<sst xmlns="http://schemas.openxmlformats.org/spreadsheetml/2006/main" count="147" uniqueCount="128">
  <si>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</si>
  <si>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</si>
  <si>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</si>
  <si>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</si>
  <si>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</si>
  <si>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</si>
  <si>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</si>
  <si>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</si>
  <si>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</si>
  <si>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</si>
  <si>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</si>
  <si>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</si>
  <si>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</si>
  <si>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</si>
  <si>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</si>
  <si>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</si>
  <si>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</si>
  <si>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</si>
  <si>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</si>
  <si>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Дотации бюджетам поселений на выравнивание бюджетной обеспеченности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</si>
  <si>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</si>
  <si>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</si>
  <si>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</si>
  <si>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Наименование показателя</t>
  </si>
  <si>
    <t>Приложение 1</t>
  </si>
  <si>
    <t>Код бюджетной классификации Российской Федерации</t>
  </si>
  <si>
    <t>Сумма</t>
  </si>
  <si>
    <t>000  1  00  00000  00  0000  000</t>
  </si>
  <si>
    <t>000  1  01  00000  00  0000  000</t>
  </si>
  <si>
    <t>000  1  01  02000  01  0000  110</t>
  </si>
  <si>
    <t>000  1  01  02010  01  0000  110</t>
  </si>
  <si>
    <t>000  1  01  02020  01  0000  110</t>
  </si>
  <si>
    <t>000  1  05  00000  00  0000  000</t>
  </si>
  <si>
    <t>000  1  05  03010  01  0000  110</t>
  </si>
  <si>
    <t>000  1  05  03020  01  0000  110</t>
  </si>
  <si>
    <t>000  1  06  00000  00  0000  000</t>
  </si>
  <si>
    <t>Транспортный налог</t>
  </si>
  <si>
    <t>000  1  06  04000  02  0000  110</t>
  </si>
  <si>
    <t>Транспортный налог с физических лиц</t>
  </si>
  <si>
    <t>000  1  06  04012  02  0000  110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</si>
  <si>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</si>
  <si>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</si>
  <si>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</si>
  <si>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</si>
  <si>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</si>
  <si>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</si>
  <si>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000  1  13  00000  00  0000  000</t>
  </si>
  <si>
    <t>000  1  14  00000  00  0000  000</t>
  </si>
  <si>
    <t>000  1  14  02000  00  0000  000</t>
  </si>
  <si>
    <t>000  1  14  02032  05  0000  410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</si>
  <si>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</si>
  <si>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</si>
  <si>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000  1  14  06014  10  0000  430</t>
  </si>
  <si>
    <t>000  1  17  00000  00  0000  000</t>
  </si>
  <si>
    <t>Прочие неналоговые доходы</t>
  </si>
  <si>
    <t>000  1  17  05000  00  0000  180</t>
  </si>
  <si>
    <t>000  2  00  00000  00  0000  000</t>
  </si>
  <si>
    <t>000  2  02  00000  00  0000  000</t>
  </si>
  <si>
    <t>000  2  02  01000  00  0000  151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</si>
  <si>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</si>
  <si>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</si>
  <si>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000  2  02  01003  00  0000  151</t>
  </si>
  <si>
    <t>000  2  02  02000  00  0000  151</t>
  </si>
  <si>
    <t>Прочие субсидии</t>
  </si>
  <si>
    <t>000  2  02  02999  00  0000  151</t>
  </si>
  <si>
    <t>000  2  02  03000  00  0000  151</t>
  </si>
  <si>
    <t>ИНЫЕ МЕЖБЮДЖЕТНЫЕ ТРАНСФЕРТЫ</t>
  </si>
  <si>
    <t>000  2  02  04000  00  0000  151</t>
  </si>
  <si>
    <t>ДОХОДЫ ОТ ПРЕДПРИНИМАТЕЛЬСКОЙ И ИНОЙ ПРИНОСЯЩЕЙ ДОХОД ДЕЯТЕЛЬНОСТИ</t>
  </si>
  <si>
    <t>000  3  00  00000  00  0000  000</t>
  </si>
  <si>
    <t>Доходы от оказания услуг</t>
  </si>
  <si>
    <t>000  3  02  01000  00  0000  000</t>
  </si>
  <si>
    <t>ИТОГО ДОХОДОВ</t>
  </si>
  <si>
    <t>(рублей)</t>
  </si>
  <si>
    <t>000  1  05  03000  01  0000  110</t>
  </si>
  <si>
    <t>Налог на имущество физических лиц</t>
  </si>
  <si>
    <t>000  1  06  01000  00  0000  110</t>
  </si>
  <si>
    <t>000  1  06  01030  10  0000  110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</si>
  <si>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</si>
  <si>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</si>
  <si>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</si>
  <si>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</si>
  <si>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</si>
  <si>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</si>
  <si>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000  1  06  06023  10  0000  110</t>
  </si>
  <si>
    <t>000  1  08  00000  00  0000 000</t>
  </si>
  <si>
    <t>000  1  08  04020  01  0000 110</t>
  </si>
  <si>
    <t>000  1  17  05050  10  0000  180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</si>
  <si>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</si>
  <si>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</si>
  <si>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000  2  02  01001  10  0000  151</t>
  </si>
  <si>
    <t>Дотации бюджетам поселений на выравнивание бюджетной обеспеченности из областного бюджета</t>
  </si>
  <si>
    <t>Дотации бюджетам поселений на выравнивание бюджетной обеспеченности из районного бюджета</t>
  </si>
  <si>
    <t>СУБСИДИИ БЮДЖЕТАМ СУБЪЕКТОВ РФ И МУНИЦИПАЛЬНЫХ ОБРАЗОВАНИЙ (МЕЖБЮДЖЕТНЫЕ СУБСИДИИ)</t>
  </si>
  <si>
    <t>000  2  02  02999  10  0000  151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</si>
  <si>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</si>
  <si>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</si>
  <si>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</si>
  <si>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000  2  02  03015  10  0000  151</t>
  </si>
  <si>
    <t>000  2  02  04999  10  0000  151</t>
  </si>
  <si>
    <t>Доходы от предпринимательской и иной приносящей доход деятельности (Комитет по культуре - КДЦ поселений)</t>
  </si>
  <si>
    <t>000  3  02  01050  10  0000  130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</si>
  <si>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</si>
  <si>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</si>
  <si>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</si>
  <si>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Межбюджетные трансферты, передаваемые бюджетам поселений по итогам конкурса на звание "Лучшее муниципальное образование Зиминского района"</t>
  </si>
  <si>
    <t>Прогноз доходов бюджета Филипповского муниципального образования на 2012 год</t>
  </si>
  <si>
    <t>000  1  11  05013  10  0000  120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</si>
  <si>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</si>
  <si>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</si>
  <si>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</si>
  <si>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</si>
  <si>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</si>
  <si>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000  1  14  06013  10  0000  430</t>
  </si>
  <si>
    <t>Прочие доходы от оказания платных услуг (работ) получателями средств бюджетов поселений</t>
  </si>
  <si>
    <t>Субсидии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учреждений культуры, находящихся в ведении органов местного самоуправления поселений Иркутской области</t>
  </si>
  <si>
    <t>000  1  13  01995  10  0000  130</t>
  </si>
  <si>
    <t>000  2  02  01001  00  0000  151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</si>
  <si>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</si>
  <si>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</si>
  <si>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</si>
  <si>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</si>
  <si>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Межбюджетные трансферты в целях повышения эффективности бюджетных расходов</t>
  </si>
  <si>
    <t>Долгосрочная целевая программа  Иркутской области «Стимулирование жилищного строительства в Иркутской области на 2011-2015 годы», подпрограмма «Территориальное планирование муниципальных образований Иркутской области на 2011-2012 годы»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</si>
  <si>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</si>
  <si>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</si>
  <si>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</si>
  <si>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Субсидия на реализацию мероприятий перечня проектов народных инициатив по подготовке к празднованию 75-летия Иркутской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</si>
</sst>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0"/>
      <color indexed="8"/>
      <name val="Arial Cyr"/>
      <family val="2"/>
    </font>
    <font>
      <i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52" applyFont="1" applyFill="1" applyAlignment="1">
      <alignment wrapText="1"/>
      <protection/>
    </xf>
    <xf numFmtId="49" fontId="4" fillId="0" borderId="0" xfId="52" applyNumberFormat="1" applyFont="1" applyFill="1" applyAlignment="1">
      <alignment/>
      <protection/>
    </xf>
    <xf numFmtId="0" fontId="4" fillId="0" borderId="0" xfId="52" applyFont="1" applyFill="1" applyBorder="1" applyAlignment="1">
      <alignment horizontal="right"/>
      <protection/>
    </xf>
    <xf numFmtId="0" fontId="4" fillId="0" borderId="0" xfId="52" applyFont="1" applyFill="1">
      <alignment/>
      <protection/>
    </xf>
    <xf numFmtId="4" fontId="4" fillId="0" borderId="0" xfId="52" applyNumberFormat="1" applyFont="1" applyFill="1">
      <alignment/>
      <protection/>
    </xf>
    <xf numFmtId="0" fontId="6" fillId="0" borderId="0" xfId="52" applyFont="1" applyFill="1" applyAlignment="1" applyProtection="1">
      <alignment horizontal="center" vertical="center"/>
      <protection locked="0"/>
    </xf>
    <xf numFmtId="0" fontId="6" fillId="0" borderId="0" xfId="52" applyFont="1" applyFill="1" applyBorder="1" applyAlignment="1" applyProtection="1">
      <alignment horizontal="center" vertical="center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Fill="1" applyBorder="1" applyAlignment="1">
      <alignment horizontal="left" vertical="center" wrapText="1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0" fontId="6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49" fontId="6" fillId="0" borderId="10" xfId="52" applyNumberFormat="1" applyFont="1" applyFill="1" applyBorder="1" applyAlignment="1">
      <alignment horizontal="center"/>
      <protection/>
    </xf>
    <xf numFmtId="4" fontId="6" fillId="0" borderId="10" xfId="52" applyNumberFormat="1" applyFont="1" applyFill="1" applyBorder="1" applyAlignment="1">
      <alignment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4" fontId="4" fillId="0" borderId="10" xfId="52" applyNumberFormat="1" applyFont="1" applyFill="1" applyBorder="1" applyAlignment="1">
      <alignment/>
      <protection/>
    </xf>
    <xf numFmtId="0" fontId="4" fillId="0" borderId="10" xfId="52" applyFont="1" applyFill="1" applyBorder="1" applyAlignment="1">
      <alignment horizontal="left" vertical="center" wrapText="1" indent="2"/>
      <protection/>
    </xf>
    <xf numFmtId="0" fontId="4" fillId="0" borderId="10" xfId="52" applyFont="1" applyFill="1" applyBorder="1" applyAlignment="1">
      <alignment horizontal="left" vertical="center" wrapText="1" indent="3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left" vertical="center" wrapText="1" indent="1"/>
      <protection/>
    </xf>
    <xf numFmtId="0" fontId="2" fillId="0" borderId="10" xfId="52" applyFont="1" applyFill="1" applyBorder="1" applyAlignment="1">
      <alignment horizontal="left" vertical="center" wrapText="1" indent="3"/>
      <protection/>
    </xf>
    <xf numFmtId="49" fontId="2" fillId="0" borderId="10" xfId="52" applyNumberFormat="1" applyFont="1" applyFill="1" applyBorder="1" applyAlignment="1">
      <alignment horizontal="center"/>
      <protection/>
    </xf>
    <xf numFmtId="4" fontId="2" fillId="0" borderId="10" xfId="52" applyNumberFormat="1" applyFont="1" applyFill="1" applyBorder="1" applyAlignment="1">
      <alignment/>
      <protection/>
    </xf>
    <xf numFmtId="0" fontId="6" fillId="0" borderId="10" xfId="52" applyFont="1" applyFill="1" applyBorder="1" applyAlignment="1">
      <alignment vertical="center" wrapText="1"/>
      <protection/>
    </xf>
    <xf numFmtId="0" fontId="2" fillId="0" borderId="0" xfId="52" applyFont="1" applyFill="1">
      <alignment/>
      <protection/>
    </xf>
    <xf numFmtId="4" fontId="6" fillId="0" borderId="10" xfId="52" applyNumberFormat="1" applyFont="1" applyFill="1" applyBorder="1" applyAlignment="1">
      <alignment vertical="center"/>
      <protection/>
    </xf>
    <xf numFmtId="0" fontId="4" fillId="0" borderId="0" xfId="52" applyFont="1" applyFill="1" applyAlignment="1">
      <alignment horizontal="right"/>
      <protection/>
    </xf>
    <xf numFmtId="0" fontId="4" fillId="0" borderId="11" xfId="52" applyFont="1" applyFill="1" applyBorder="1" applyAlignment="1" applyProtection="1">
      <alignment horizontal="right"/>
      <protection locked="0"/>
    </xf>
    <xf numFmtId="49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vertical="center"/>
      <protection/>
    </xf>
    <xf numFmtId="3" fontId="4" fillId="0" borderId="0" xfId="52" applyNumberFormat="1" applyFont="1" applyFill="1">
      <alignment/>
      <protection/>
    </xf>
    <xf numFmtId="4" fontId="2" fillId="0" borderId="10" xfId="52" applyNumberFormat="1" applyFont="1" applyFill="1" applyBorder="1" applyAlignment="1">
      <alignment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3" fontId="2" fillId="0" borderId="0" xfId="52" applyNumberFormat="1" applyFont="1" applyFill="1">
      <alignment/>
      <protection/>
    </xf>
    <xf numFmtId="0" fontId="2" fillId="0" borderId="10" xfId="52" applyFont="1" applyFill="1" applyBorder="1" applyAlignment="1">
      <alignment horizontal="left" vertical="center" wrapText="1" indent="2"/>
      <protection/>
    </xf>
    <xf numFmtId="0" fontId="5" fillId="0" borderId="0" xfId="52" applyFont="1" applyFill="1" applyAlignment="1" applyProtection="1">
      <alignment horizontal="center" vertical="center"/>
      <protection locked="0"/>
    </xf>
    <xf numFmtId="0" fontId="7" fillId="0" borderId="12" xfId="52" applyFont="1" applyFill="1" applyBorder="1" applyAlignment="1" applyProtection="1">
      <alignment horizontal="center" vertical="center" wrapText="1"/>
      <protection/>
    </xf>
    <xf numFmtId="0" fontId="7" fillId="0" borderId="13" xfId="52" applyFont="1" applyFill="1" applyBorder="1" applyAlignment="1" applyProtection="1">
      <alignment horizontal="center" vertical="center" wrapText="1"/>
      <protection/>
    </xf>
    <xf numFmtId="0" fontId="7" fillId="0" borderId="14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 locked="0"/>
    </xf>
    <xf numFmtId="0" fontId="4" fillId="0" borderId="13" xfId="52" applyFont="1" applyFill="1" applyBorder="1" applyAlignment="1" applyProtection="1">
      <alignment horizontal="center" vertical="center" wrapText="1"/>
      <protection locked="0"/>
    </xf>
    <xf numFmtId="0" fontId="4" fillId="0" borderId="14" xfId="52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E90"/>
  <sheetViews>
    <sheetView tabSelected="1" view="pageBreakPreview" zoomScaleSheetLayoutView="100" zoomScalePageLayoutView="0" workbookViewId="0" topLeftCell="A65">
      <selection activeCell="A78" sqref="A78"/>
    </sheetView>
  </sheetViews>
  <sheetFormatPr defaultColWidth="9.140625" defaultRowHeight="15"/>
  <cols>
    <col min="1" max="1" width="95.8515625" style="1" customWidth="1"/>
    <col min="2" max="2" width="27.140625" style="2" customWidth="1"/>
    <col min="3" max="3" width="14.00390625" style="4" customWidth="1"/>
    <col min="4" max="16384" width="9.140625" style="4" customWidth="1"/>
  </cols>
  <sheetData>
    <row r="1" ht="12.75">
      <c r="C1" s="3" t="s">
        <v>24</v>
      </c>
    </row>
    <row r="2" ht="12.75">
      <c r="C2" s="28"/>
    </row>
    <row r="3" ht="12.75">
      <c r="C3" s="28"/>
    </row>
    <row r="4" ht="12.75">
      <c r="C4" s="3"/>
    </row>
    <row r="5" ht="12.75">
      <c r="C5" s="3"/>
    </row>
    <row r="8" spans="1:3" ht="14.25">
      <c r="A8" s="37" t="s">
        <v>106</v>
      </c>
      <c r="B8" s="37"/>
      <c r="C8" s="37"/>
    </row>
    <row r="9" spans="1:3" ht="12.75">
      <c r="A9" s="6"/>
      <c r="B9" s="6"/>
      <c r="C9" s="6"/>
    </row>
    <row r="10" spans="2:3" ht="12.75">
      <c r="B10" s="7"/>
      <c r="C10" s="29" t="s">
        <v>73</v>
      </c>
    </row>
    <row r="11" spans="1:3" ht="12.75" customHeight="1">
      <c r="A11" s="38" t="s">
        <v>23</v>
      </c>
      <c r="B11" s="38" t="s">
        <v>25</v>
      </c>
      <c r="C11" s="41" t="s">
        <v>26</v>
      </c>
    </row>
    <row r="12" spans="1:3" ht="12.75">
      <c r="A12" s="39"/>
      <c r="B12" s="39"/>
      <c r="C12" s="42"/>
    </row>
    <row r="13" spans="1:3" ht="15" customHeight="1">
      <c r="A13" s="39"/>
      <c r="B13" s="40"/>
      <c r="C13" s="43"/>
    </row>
    <row r="14" spans="1:3" ht="12.75">
      <c r="A14" s="8">
        <v>1</v>
      </c>
      <c r="B14" s="8">
        <v>2</v>
      </c>
      <c r="C14" s="8">
        <v>3</v>
      </c>
    </row>
    <row r="15" spans="1:3" s="11" customFormat="1" ht="12.75">
      <c r="A15" s="25" t="s">
        <v>0</v>
      </c>
      <c r="B15" s="10" t="s">
        <v>27</v>
      </c>
      <c r="C15" s="27">
        <f>SUM(C16+C20+C24+C38+C52+C36+C59+C56)</f>
        <v>269600</v>
      </c>
    </row>
    <row r="16" spans="1:3" s="11" customFormat="1" ht="12.75">
      <c r="A16" s="25" t="s">
        <v>1</v>
      </c>
      <c r="B16" s="10" t="s">
        <v>28</v>
      </c>
      <c r="C16" s="27">
        <f>C17</f>
        <v>119500</v>
      </c>
    </row>
    <row r="17" spans="1:3" ht="12.75">
      <c r="A17" s="20" t="s">
        <v>2</v>
      </c>
      <c r="B17" s="30" t="s">
        <v>29</v>
      </c>
      <c r="C17" s="31">
        <f>SUM(C18:C19)</f>
        <v>119500</v>
      </c>
    </row>
    <row r="18" spans="1:3" ht="39.75" customHeight="1">
      <c r="A18" s="18" t="s">
        <v>121</v>
      </c>
      <c r="B18" s="30" t="s">
        <v>30</v>
      </c>
      <c r="C18" s="31">
        <v>119000</v>
      </c>
    </row>
    <row r="19" spans="1:3" ht="55.5" customHeight="1">
      <c r="A19" s="19" t="s">
        <v>120</v>
      </c>
      <c r="B19" s="30" t="s">
        <v>31</v>
      </c>
      <c r="C19" s="31">
        <v>500</v>
      </c>
    </row>
    <row r="20" spans="1:3" s="11" customFormat="1" ht="12.75">
      <c r="A20" s="25" t="s">
        <v>3</v>
      </c>
      <c r="B20" s="10" t="s">
        <v>32</v>
      </c>
      <c r="C20" s="27">
        <f>SUM(C21)</f>
        <v>11000</v>
      </c>
    </row>
    <row r="21" spans="1:3" ht="15" customHeight="1">
      <c r="A21" s="20" t="s">
        <v>4</v>
      </c>
      <c r="B21" s="30" t="s">
        <v>74</v>
      </c>
      <c r="C21" s="31">
        <f>SUM(C22:C23)</f>
        <v>11000</v>
      </c>
    </row>
    <row r="22" spans="1:3" ht="15" customHeight="1">
      <c r="A22" s="19" t="s">
        <v>4</v>
      </c>
      <c r="B22" s="16" t="s">
        <v>33</v>
      </c>
      <c r="C22" s="31">
        <v>11000</v>
      </c>
    </row>
    <row r="23" spans="1:3" ht="15" customHeight="1" hidden="1">
      <c r="A23" s="19" t="s">
        <v>5</v>
      </c>
      <c r="B23" s="16" t="s">
        <v>34</v>
      </c>
      <c r="C23" s="31"/>
    </row>
    <row r="24" spans="1:3" s="11" customFormat="1" ht="15" customHeight="1">
      <c r="A24" s="25" t="s">
        <v>6</v>
      </c>
      <c r="B24" s="10" t="s">
        <v>35</v>
      </c>
      <c r="C24" s="27">
        <f>C25+C27+C29</f>
        <v>35400</v>
      </c>
    </row>
    <row r="25" spans="1:3" ht="15" customHeight="1">
      <c r="A25" s="20" t="s">
        <v>75</v>
      </c>
      <c r="B25" s="30" t="s">
        <v>76</v>
      </c>
      <c r="C25" s="31">
        <f>SUM(C26)</f>
        <v>19700</v>
      </c>
    </row>
    <row r="26" spans="1:3" ht="28.5" customHeight="1">
      <c r="A26" s="18" t="s">
        <v>7</v>
      </c>
      <c r="B26" s="30" t="s">
        <v>77</v>
      </c>
      <c r="C26" s="31">
        <v>19700</v>
      </c>
    </row>
    <row r="27" spans="1:3" ht="12.75" customHeight="1" hidden="1">
      <c r="A27" s="20" t="s">
        <v>36</v>
      </c>
      <c r="B27" s="30" t="s">
        <v>37</v>
      </c>
      <c r="C27" s="31">
        <f>SUM(C28)</f>
        <v>0</v>
      </c>
    </row>
    <row r="28" spans="1:3" ht="12.75" customHeight="1" hidden="1">
      <c r="A28" s="20" t="s">
        <v>38</v>
      </c>
      <c r="B28" s="30" t="s">
        <v>39</v>
      </c>
      <c r="C28" s="31"/>
    </row>
    <row r="29" spans="1:3" ht="15" customHeight="1">
      <c r="A29" s="20" t="s">
        <v>8</v>
      </c>
      <c r="B29" s="30" t="s">
        <v>78</v>
      </c>
      <c r="C29" s="31">
        <f>SUM(C30+C34)</f>
        <v>15700</v>
      </c>
    </row>
    <row r="30" spans="1:3" ht="28.5" customHeight="1">
      <c r="A30" s="18" t="s">
        <v>79</v>
      </c>
      <c r="B30" s="30" t="s">
        <v>80</v>
      </c>
      <c r="C30" s="31">
        <f>SUM(C31)</f>
        <v>15000</v>
      </c>
    </row>
    <row r="31" spans="1:3" ht="39" customHeight="1">
      <c r="A31" s="19" t="s">
        <v>9</v>
      </c>
      <c r="B31" s="30" t="s">
        <v>81</v>
      </c>
      <c r="C31" s="31">
        <v>15000</v>
      </c>
    </row>
    <row r="32" spans="1:3" ht="25.5" customHeight="1" hidden="1">
      <c r="A32" s="20" t="s">
        <v>82</v>
      </c>
      <c r="B32" s="30" t="s">
        <v>83</v>
      </c>
      <c r="C32" s="31">
        <f>SUM(C33)</f>
        <v>0</v>
      </c>
    </row>
    <row r="33" spans="1:3" ht="51" customHeight="1" hidden="1">
      <c r="A33" s="20" t="s">
        <v>10</v>
      </c>
      <c r="B33" s="30" t="s">
        <v>84</v>
      </c>
      <c r="C33" s="31">
        <v>0</v>
      </c>
    </row>
    <row r="34" spans="1:4" ht="27" customHeight="1">
      <c r="A34" s="18" t="s">
        <v>82</v>
      </c>
      <c r="B34" s="30" t="s">
        <v>83</v>
      </c>
      <c r="C34" s="31">
        <f>SUM(C35)</f>
        <v>700</v>
      </c>
      <c r="D34" s="12"/>
    </row>
    <row r="35" spans="1:4" ht="42.75" customHeight="1">
      <c r="A35" s="19" t="s">
        <v>10</v>
      </c>
      <c r="B35" s="30" t="s">
        <v>84</v>
      </c>
      <c r="C35" s="31">
        <v>700</v>
      </c>
      <c r="D35" s="5"/>
    </row>
    <row r="36" spans="1:4" ht="19.5" customHeight="1">
      <c r="A36" s="25" t="s">
        <v>11</v>
      </c>
      <c r="B36" s="13" t="s">
        <v>85</v>
      </c>
      <c r="C36" s="14">
        <f>SUM(C37)</f>
        <v>7000</v>
      </c>
      <c r="D36" s="5"/>
    </row>
    <row r="37" spans="1:4" ht="42.75" customHeight="1">
      <c r="A37" s="19" t="s">
        <v>12</v>
      </c>
      <c r="B37" s="16" t="s">
        <v>86</v>
      </c>
      <c r="C37" s="17">
        <v>7000</v>
      </c>
      <c r="D37" s="5"/>
    </row>
    <row r="38" spans="1:3" s="11" customFormat="1" ht="30.75" customHeight="1">
      <c r="A38" s="25" t="s">
        <v>13</v>
      </c>
      <c r="B38" s="10" t="s">
        <v>40</v>
      </c>
      <c r="C38" s="27">
        <f>SUM(C39)</f>
        <v>58700</v>
      </c>
    </row>
    <row r="39" spans="1:3" s="11" customFormat="1" ht="42" customHeight="1">
      <c r="A39" s="20" t="s">
        <v>41</v>
      </c>
      <c r="B39" s="16" t="s">
        <v>42</v>
      </c>
      <c r="C39" s="27">
        <f>SUM(C40)</f>
        <v>58700</v>
      </c>
    </row>
    <row r="40" spans="1:3" ht="32.25" customHeight="1">
      <c r="A40" s="21" t="s">
        <v>43</v>
      </c>
      <c r="B40" s="30" t="s">
        <v>44</v>
      </c>
      <c r="C40" s="31">
        <f>SUM(C41)</f>
        <v>58700</v>
      </c>
    </row>
    <row r="41" spans="1:4" ht="42" customHeight="1">
      <c r="A41" s="18" t="s">
        <v>45</v>
      </c>
      <c r="B41" s="30" t="s">
        <v>107</v>
      </c>
      <c r="C41" s="31">
        <v>58700</v>
      </c>
      <c r="D41" s="32">
        <v>1200</v>
      </c>
    </row>
    <row r="42" spans="1:3" ht="51" customHeight="1" hidden="1">
      <c r="A42" s="20"/>
      <c r="B42" s="30"/>
      <c r="C42" s="31"/>
    </row>
    <row r="43" spans="1:3" ht="38.25" customHeight="1" hidden="1">
      <c r="A43" s="20"/>
      <c r="B43" s="30"/>
      <c r="C43" s="31"/>
    </row>
    <row r="44" spans="1:3" ht="38.25" customHeight="1" hidden="1">
      <c r="A44" s="20"/>
      <c r="B44" s="30"/>
      <c r="C44" s="31"/>
    </row>
    <row r="45" spans="1:3" ht="51" customHeight="1" hidden="1">
      <c r="A45" s="20"/>
      <c r="B45" s="30"/>
      <c r="C45" s="31"/>
    </row>
    <row r="46" spans="1:3" ht="51" customHeight="1" hidden="1">
      <c r="A46" s="20"/>
      <c r="B46" s="30"/>
      <c r="C46" s="31"/>
    </row>
    <row r="47" spans="1:3" s="11" customFormat="1" ht="27" customHeight="1" hidden="1">
      <c r="A47" s="25" t="s">
        <v>14</v>
      </c>
      <c r="B47" s="10" t="s">
        <v>47</v>
      </c>
      <c r="C47" s="27">
        <f>SUM(C50)</f>
        <v>0</v>
      </c>
    </row>
    <row r="48" spans="1:3" ht="51" customHeight="1" hidden="1">
      <c r="A48" s="20" t="s">
        <v>102</v>
      </c>
      <c r="B48" s="30" t="s">
        <v>48</v>
      </c>
      <c r="C48" s="31"/>
    </row>
    <row r="49" spans="1:3" ht="51" customHeight="1" hidden="1">
      <c r="A49" s="20" t="s">
        <v>103</v>
      </c>
      <c r="B49" s="30" t="s">
        <v>49</v>
      </c>
      <c r="C49" s="31"/>
    </row>
    <row r="50" spans="1:3" ht="38.25" customHeight="1" hidden="1">
      <c r="A50" s="20" t="s">
        <v>104</v>
      </c>
      <c r="B50" s="30" t="s">
        <v>51</v>
      </c>
      <c r="C50" s="31">
        <f>SUM(C51)</f>
        <v>0</v>
      </c>
    </row>
    <row r="51" spans="1:3" ht="25.5" customHeight="1" hidden="1">
      <c r="A51" s="20" t="s">
        <v>15</v>
      </c>
      <c r="B51" s="30" t="s">
        <v>52</v>
      </c>
      <c r="C51" s="31">
        <v>0</v>
      </c>
    </row>
    <row r="52" spans="1:4" s="11" customFormat="1" ht="20.25" customHeight="1">
      <c r="A52" s="9" t="s">
        <v>108</v>
      </c>
      <c r="B52" s="13" t="s">
        <v>46</v>
      </c>
      <c r="C52" s="14">
        <f>SUM(C53)</f>
        <v>38000</v>
      </c>
      <c r="D52" s="5"/>
    </row>
    <row r="53" spans="1:4" ht="19.5" customHeight="1">
      <c r="A53" s="15" t="s">
        <v>109</v>
      </c>
      <c r="B53" s="16" t="s">
        <v>110</v>
      </c>
      <c r="C53" s="17">
        <f>SUM(C54)</f>
        <v>38000</v>
      </c>
      <c r="D53" s="5"/>
    </row>
    <row r="54" spans="1:4" ht="17.25" customHeight="1">
      <c r="A54" s="21" t="s">
        <v>111</v>
      </c>
      <c r="B54" s="16" t="s">
        <v>112</v>
      </c>
      <c r="C54" s="17">
        <f>SUM(C55)</f>
        <v>38000</v>
      </c>
      <c r="D54" s="5"/>
    </row>
    <row r="55" spans="1:4" ht="17.25" customHeight="1">
      <c r="A55" s="18" t="s">
        <v>114</v>
      </c>
      <c r="B55" s="16" t="s">
        <v>116</v>
      </c>
      <c r="C55" s="17">
        <v>38000</v>
      </c>
      <c r="D55" s="5"/>
    </row>
    <row r="56" spans="1:4" ht="21.75" customHeight="1" hidden="1">
      <c r="A56" s="25" t="s">
        <v>14</v>
      </c>
      <c r="B56" s="10" t="s">
        <v>47</v>
      </c>
      <c r="C56" s="14">
        <f>SUM(C57)</f>
        <v>0</v>
      </c>
      <c r="D56" s="5"/>
    </row>
    <row r="57" spans="1:4" ht="27.75" customHeight="1" hidden="1">
      <c r="A57" s="15" t="s">
        <v>50</v>
      </c>
      <c r="B57" s="30" t="s">
        <v>51</v>
      </c>
      <c r="C57" s="17">
        <f>SUM(C58)</f>
        <v>0</v>
      </c>
      <c r="D57" s="5"/>
    </row>
    <row r="58" spans="1:4" ht="27.75" customHeight="1" hidden="1">
      <c r="A58" s="18" t="s">
        <v>15</v>
      </c>
      <c r="B58" s="30" t="s">
        <v>113</v>
      </c>
      <c r="C58" s="17"/>
      <c r="D58" s="5"/>
    </row>
    <row r="59" spans="1:5" ht="12.75" hidden="1">
      <c r="A59" s="25" t="s">
        <v>16</v>
      </c>
      <c r="B59" s="10" t="s">
        <v>53</v>
      </c>
      <c r="C59" s="27">
        <f>SUM(C60)</f>
        <v>0</v>
      </c>
      <c r="E59" s="5"/>
    </row>
    <row r="60" spans="1:5" ht="15" customHeight="1" hidden="1">
      <c r="A60" s="20" t="s">
        <v>54</v>
      </c>
      <c r="B60" s="30" t="s">
        <v>55</v>
      </c>
      <c r="C60" s="31">
        <f>SUM(C61)</f>
        <v>0</v>
      </c>
      <c r="E60" s="5"/>
    </row>
    <row r="61" spans="1:5" ht="14.25" customHeight="1" hidden="1">
      <c r="A61" s="18" t="s">
        <v>17</v>
      </c>
      <c r="B61" s="30" t="s">
        <v>87</v>
      </c>
      <c r="C61" s="31"/>
      <c r="E61" s="5"/>
    </row>
    <row r="62" spans="1:3" ht="15" customHeight="1">
      <c r="A62" s="25" t="s">
        <v>18</v>
      </c>
      <c r="B62" s="10" t="s">
        <v>56</v>
      </c>
      <c r="C62" s="27">
        <f>SUM(C63)</f>
        <v>4602803</v>
      </c>
    </row>
    <row r="63" spans="1:3" ht="18" customHeight="1">
      <c r="A63" s="25" t="s">
        <v>88</v>
      </c>
      <c r="B63" s="10" t="s">
        <v>57</v>
      </c>
      <c r="C63" s="27">
        <f>SUM(C64,C71,C80,C83)</f>
        <v>4602803</v>
      </c>
    </row>
    <row r="64" spans="1:3" ht="15.75" customHeight="1">
      <c r="A64" s="25" t="s">
        <v>89</v>
      </c>
      <c r="B64" s="10" t="s">
        <v>58</v>
      </c>
      <c r="C64" s="27">
        <f>SUM(C65,C69)</f>
        <v>1886138</v>
      </c>
    </row>
    <row r="65" spans="1:3" ht="14.25" customHeight="1">
      <c r="A65" s="15" t="s">
        <v>59</v>
      </c>
      <c r="B65" s="16" t="s">
        <v>117</v>
      </c>
      <c r="C65" s="31">
        <f>SUM(C66)</f>
        <v>1613138</v>
      </c>
    </row>
    <row r="66" spans="1:3" ht="15" customHeight="1">
      <c r="A66" s="18" t="s">
        <v>19</v>
      </c>
      <c r="B66" s="16" t="s">
        <v>90</v>
      </c>
      <c r="C66" s="31">
        <f>SUM(C67+C68)</f>
        <v>1613138</v>
      </c>
    </row>
    <row r="67" spans="1:3" ht="18" customHeight="1">
      <c r="A67" s="22" t="s">
        <v>91</v>
      </c>
      <c r="B67" s="23" t="s">
        <v>90</v>
      </c>
      <c r="C67" s="33">
        <v>936000</v>
      </c>
    </row>
    <row r="68" spans="1:3" ht="18" customHeight="1">
      <c r="A68" s="22" t="s">
        <v>92</v>
      </c>
      <c r="B68" s="23" t="s">
        <v>90</v>
      </c>
      <c r="C68" s="33">
        <v>677138</v>
      </c>
    </row>
    <row r="69" spans="1:4" ht="16.5" customHeight="1">
      <c r="A69" s="15" t="s">
        <v>60</v>
      </c>
      <c r="B69" s="16" t="s">
        <v>61</v>
      </c>
      <c r="C69" s="17">
        <f>SUM(C70)</f>
        <v>273000</v>
      </c>
      <c r="D69" s="32"/>
    </row>
    <row r="70" spans="1:4" ht="16.5" customHeight="1">
      <c r="A70" s="18" t="s">
        <v>118</v>
      </c>
      <c r="B70" s="16" t="s">
        <v>119</v>
      </c>
      <c r="C70" s="17">
        <v>273000</v>
      </c>
      <c r="D70" s="32"/>
    </row>
    <row r="71" spans="1:3" ht="29.25" customHeight="1">
      <c r="A71" s="25" t="s">
        <v>93</v>
      </c>
      <c r="B71" s="10" t="s">
        <v>62</v>
      </c>
      <c r="C71" s="27">
        <f>SUM(C72)</f>
        <v>2496800</v>
      </c>
    </row>
    <row r="72" spans="1:3" ht="18" customHeight="1">
      <c r="A72" s="15" t="s">
        <v>63</v>
      </c>
      <c r="B72" s="16" t="s">
        <v>64</v>
      </c>
      <c r="C72" s="14">
        <f>SUM(C73)</f>
        <v>2496800</v>
      </c>
    </row>
    <row r="73" spans="1:3" ht="15" customHeight="1">
      <c r="A73" s="18" t="s">
        <v>20</v>
      </c>
      <c r="B73" s="30" t="s">
        <v>94</v>
      </c>
      <c r="C73" s="31">
        <f>SUM(C74:C79)</f>
        <v>2496800</v>
      </c>
    </row>
    <row r="74" spans="1:3" s="26" customFormat="1" ht="69" customHeight="1">
      <c r="A74" s="22" t="s">
        <v>115</v>
      </c>
      <c r="B74" s="34" t="s">
        <v>94</v>
      </c>
      <c r="C74" s="33">
        <v>481000</v>
      </c>
    </row>
    <row r="75" spans="1:4" s="26" customFormat="1" ht="39.75" customHeight="1">
      <c r="A75" s="22" t="s">
        <v>125</v>
      </c>
      <c r="B75" s="23" t="s">
        <v>94</v>
      </c>
      <c r="C75" s="24">
        <v>573000</v>
      </c>
      <c r="D75" s="35"/>
    </row>
    <row r="76" spans="1:4" s="26" customFormat="1" ht="28.5" customHeight="1">
      <c r="A76" s="22" t="s">
        <v>124</v>
      </c>
      <c r="B76" s="23" t="s">
        <v>94</v>
      </c>
      <c r="C76" s="24">
        <v>51000</v>
      </c>
      <c r="D76" s="35"/>
    </row>
    <row r="77" spans="1:4" s="26" customFormat="1" ht="28.5" customHeight="1">
      <c r="A77" s="36" t="s">
        <v>126</v>
      </c>
      <c r="B77" s="23" t="s">
        <v>94</v>
      </c>
      <c r="C77" s="24">
        <v>420000</v>
      </c>
      <c r="D77" s="35"/>
    </row>
    <row r="78" spans="1:4" ht="42" customHeight="1">
      <c r="A78" s="22" t="s">
        <v>123</v>
      </c>
      <c r="B78" s="23" t="s">
        <v>94</v>
      </c>
      <c r="C78" s="24">
        <v>738800</v>
      </c>
      <c r="D78" s="35"/>
    </row>
    <row r="79" spans="1:4" ht="27" customHeight="1">
      <c r="A79" s="22" t="s">
        <v>127</v>
      </c>
      <c r="B79" s="23" t="s">
        <v>94</v>
      </c>
      <c r="C79" s="24">
        <v>233000</v>
      </c>
      <c r="D79" s="35"/>
    </row>
    <row r="80" spans="1:3" ht="18" customHeight="1">
      <c r="A80" s="25" t="s">
        <v>95</v>
      </c>
      <c r="B80" s="10" t="s">
        <v>65</v>
      </c>
      <c r="C80" s="27">
        <f>SUM(C81)</f>
        <v>56700</v>
      </c>
    </row>
    <row r="81" spans="1:3" ht="30.75" customHeight="1">
      <c r="A81" s="20" t="s">
        <v>96</v>
      </c>
      <c r="B81" s="30" t="s">
        <v>97</v>
      </c>
      <c r="C81" s="31">
        <f>SUM(C82)</f>
        <v>56700</v>
      </c>
    </row>
    <row r="82" spans="1:3" ht="28.5" customHeight="1">
      <c r="A82" s="18" t="s">
        <v>21</v>
      </c>
      <c r="B82" s="30" t="s">
        <v>98</v>
      </c>
      <c r="C82" s="31">
        <v>56700</v>
      </c>
    </row>
    <row r="83" spans="1:3" ht="15.75" customHeight="1">
      <c r="A83" s="25" t="s">
        <v>66</v>
      </c>
      <c r="B83" s="10" t="s">
        <v>67</v>
      </c>
      <c r="C83" s="27">
        <f>SUM(C84)</f>
        <v>163165</v>
      </c>
    </row>
    <row r="84" spans="1:3" ht="15" customHeight="1">
      <c r="A84" s="20" t="s">
        <v>22</v>
      </c>
      <c r="B84" s="30" t="s">
        <v>99</v>
      </c>
      <c r="C84" s="31">
        <f>SUM(C86+C85)</f>
        <v>163165</v>
      </c>
    </row>
    <row r="85" spans="1:3" ht="27" customHeight="1" hidden="1">
      <c r="A85" s="22" t="s">
        <v>105</v>
      </c>
      <c r="B85" s="23" t="s">
        <v>99</v>
      </c>
      <c r="C85" s="24"/>
    </row>
    <row r="86" spans="1:3" ht="20.25" customHeight="1">
      <c r="A86" s="22" t="s">
        <v>122</v>
      </c>
      <c r="B86" s="23" t="s">
        <v>99</v>
      </c>
      <c r="C86" s="24">
        <v>163165</v>
      </c>
    </row>
    <row r="87" spans="1:3" ht="20.25" customHeight="1" hidden="1">
      <c r="A87" s="25" t="s">
        <v>68</v>
      </c>
      <c r="B87" s="10" t="s">
        <v>69</v>
      </c>
      <c r="C87" s="27">
        <f>SUM(C89)</f>
        <v>0</v>
      </c>
    </row>
    <row r="88" spans="1:3" ht="12.75" hidden="1">
      <c r="A88" s="20" t="s">
        <v>70</v>
      </c>
      <c r="B88" s="30" t="s">
        <v>71</v>
      </c>
      <c r="C88" s="31">
        <f>SUM(C89)</f>
        <v>0</v>
      </c>
    </row>
    <row r="89" spans="1:3" ht="12.75" hidden="1">
      <c r="A89" s="20" t="s">
        <v>100</v>
      </c>
      <c r="B89" s="30" t="s">
        <v>101</v>
      </c>
      <c r="C89" s="31"/>
    </row>
    <row r="90" spans="1:4" ht="20.25" customHeight="1">
      <c r="A90" s="25" t="s">
        <v>72</v>
      </c>
      <c r="B90" s="10"/>
      <c r="C90" s="27">
        <f>SUM(C15+C62+C87)</f>
        <v>4872403</v>
      </c>
      <c r="D90" s="32">
        <f>SUM(D18:D86)</f>
        <v>1200</v>
      </c>
    </row>
  </sheetData>
  <sheetProtection/>
  <mergeCells count="4">
    <mergeCell ref="A8:C8"/>
    <mergeCell ref="A11:A13"/>
    <mergeCell ref="B11:B13"/>
    <mergeCell ref="C11:C13"/>
  </mergeCells>
  <printOptions/>
  <pageMargins left="0.7874015748031497" right="0.41" top="0.5905511811023623" bottom="0.5905511811023623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В. Дуда</dc:creator>
  <cp:keywords/>
  <dc:description/>
  <cp:lastModifiedBy>Krylova_A</cp:lastModifiedBy>
  <cp:lastPrinted>2011-12-20T02:10:33Z</cp:lastPrinted>
  <dcterms:created xsi:type="dcterms:W3CDTF">2011-05-31T02:00:36Z</dcterms:created>
  <dcterms:modified xsi:type="dcterms:W3CDTF">2012-06-20T05:54:55Z</dcterms:modified>
  <cp:category/>
  <cp:version/>
  <cp:contentType/>
  <cp:contentStatus/>
</cp:coreProperties>
</file>